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. Alphonsus\Documents\Financial\"/>
    </mc:Choice>
  </mc:AlternateContent>
  <xr:revisionPtr revIDLastSave="0" documentId="13_ncr:1_{C36326D3-15F9-4CF5-92BD-FA8C45C6EA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C49" i="1" l="1"/>
  <c r="C18" i="1" l="1"/>
  <c r="G49" i="1" l="1"/>
  <c r="G18" i="1" l="1"/>
  <c r="D49" i="1"/>
  <c r="E24" i="1" l="1"/>
  <c r="B24" i="1" s="1"/>
  <c r="B49" i="1" s="1"/>
  <c r="F24" i="1"/>
  <c r="B18" i="1"/>
</calcChain>
</file>

<file path=xl/sharedStrings.xml><?xml version="1.0" encoding="utf-8"?>
<sst xmlns="http://schemas.openxmlformats.org/spreadsheetml/2006/main" count="82" uniqueCount="57">
  <si>
    <t>Saturday/Sunday Offerings</t>
  </si>
  <si>
    <t>St. Vincent de Paul Fund/Charity</t>
  </si>
  <si>
    <t>Religious Ed Fees</t>
  </si>
  <si>
    <t>Kroger Income</t>
  </si>
  <si>
    <t>Total Parish Income</t>
  </si>
  <si>
    <t>Seminars/Retreats/Cont Ed</t>
  </si>
  <si>
    <t>Picnic Expense</t>
  </si>
  <si>
    <t>School Assessment</t>
  </si>
  <si>
    <t>Hospital Ministry</t>
  </si>
  <si>
    <t>Diocesan Assessment</t>
  </si>
  <si>
    <t>Total Parish Expenses</t>
  </si>
  <si>
    <t>INCOME:</t>
  </si>
  <si>
    <t xml:space="preserve"> </t>
  </si>
  <si>
    <t>EXPENSES:</t>
  </si>
  <si>
    <t>Parish Salaries, Retirement &amp; Related Expenses</t>
  </si>
  <si>
    <t>St. Vincent de Paul/Charity</t>
  </si>
  <si>
    <t>Telephones &amp; Internet</t>
  </si>
  <si>
    <t>Utilities-Gas, Electricity, Water, Garbage-Church &amp; Rectory</t>
  </si>
  <si>
    <t xml:space="preserve">       salaries, retirement, FICA, insurance, Priest car allowance)</t>
  </si>
  <si>
    <t>Hospitality, Bonuses &amp; Gifts</t>
  </si>
  <si>
    <t>Music &amp; Choir Expenses</t>
  </si>
  <si>
    <t>Misc Income, Hall Rent, Interest</t>
  </si>
  <si>
    <t>New Parish Hall Pledges, Donations, Fundraising</t>
  </si>
  <si>
    <t>Property/Liability Insurance &amp; Workman's Compensation</t>
  </si>
  <si>
    <t>New Parish Hall Loan Payable-Principal</t>
  </si>
  <si>
    <t>New Parish Hall Loan Payable-Accrued Interest</t>
  </si>
  <si>
    <t>New Parish Hall Maintenance &amp; Cleaning</t>
  </si>
  <si>
    <t xml:space="preserve">Picnic Fundraiser </t>
  </si>
  <si>
    <t>Grants</t>
  </si>
  <si>
    <t>Youth Group</t>
  </si>
  <si>
    <t xml:space="preserve">Missalettes </t>
  </si>
  <si>
    <t>Church Expenses (host, wine, candles, books, offering envelopes)</t>
  </si>
  <si>
    <t>See Note 2</t>
  </si>
  <si>
    <t>Note 1:  Youth Group income and expenses are not budged; the Youth Group special collections and fundraising cover their expenses each year.</t>
  </si>
  <si>
    <t>Fundraising Expense</t>
  </si>
  <si>
    <t>Residence Expenses (groceries, cell phone, cable)</t>
  </si>
  <si>
    <t>Other Fundraisers (Alum Cans, Hams, Fish Fry, Rada, Cookbooks, etc.)</t>
  </si>
  <si>
    <t>*Remember that our budget &amp; tracking  starts over each year when we begin in July</t>
  </si>
  <si>
    <t xml:space="preserve">     (Fr. Anthoni, Sr. Vivian, Kay Beth Riney, Susan O'Bryan-includes:</t>
  </si>
  <si>
    <t>Other Revenue (All Saints, Thanksgiving, Christmas, Misc. Donations)</t>
  </si>
  <si>
    <t>Religious Education  Supplies, Materials, Events (includes adult ed)</t>
  </si>
  <si>
    <t>Includes Bank service charges and Vanco</t>
  </si>
  <si>
    <t>See Note 3</t>
  </si>
  <si>
    <t>Full Year Budget</t>
  </si>
  <si>
    <t>Visiting Clergy  (Fr. Anthoni's Vacation, etc.)</t>
  </si>
  <si>
    <t>Office Supplies &amp; Postage (printer, paper, toner, system support, checks)</t>
  </si>
  <si>
    <t>July 2021-June 2022</t>
  </si>
  <si>
    <t>July 2021-Dec. 2021</t>
  </si>
  <si>
    <t xml:space="preserve">Repairs, Maintenance &amp; Church Mowing </t>
  </si>
  <si>
    <t>Note 2:  Varies from bulletin as this reporting budget is calculated based on months versus number of weeks used in bulletin.</t>
  </si>
  <si>
    <t>NOTES:</t>
  </si>
  <si>
    <t>2 Quarterly Payments Received</t>
  </si>
  <si>
    <t xml:space="preserve">See Note 1 </t>
  </si>
  <si>
    <t>Note 3: Have made all school payments this fiscal year; were behind at end of last fiscal year with that outstanding balance carried forward. Behind $37,548.58 as of 12/1/2021.</t>
  </si>
  <si>
    <t>Half Year Budget</t>
  </si>
  <si>
    <t>Half Year Actuals</t>
  </si>
  <si>
    <t>Includes Food Sales and Picnic Envelopes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</si>
</sst>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0" fillId="0" borderId="0" xfId="0" applyNumberForma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Fill="1"/>
    <xf numFmtId="0" fontId="0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8" fillId="0" borderId="1" xfId="0" applyFont="1" applyBorder="1"/>
    <xf numFmtId="164" fontId="8" fillId="0" borderId="1" xfId="0" applyNumberFormat="1" applyFont="1" applyFill="1" applyBorder="1"/>
    <xf numFmtId="164" fontId="8" fillId="0" borderId="1" xfId="0" applyNumberFormat="1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8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54"/>
  <sheetViews>
    <sheetView tabSelected="1" showRuler="0" view="pageLayout" zoomScaleNormal="100" workbookViewId="0">
      <selection activeCell="H11" sqref="H11"/>
    </sheetView>
  </sheetViews>
  <sheetFormatPr defaultColWidth="4.5703125" defaultRowHeight="15" x14ac:dyDescent="0.25"/>
  <cols>
    <col min="1" max="1" width="76.5703125" customWidth="1"/>
    <col min="2" max="2" width="18.7109375" hidden="1" customWidth="1"/>
    <col min="3" max="4" width="18.7109375" customWidth="1"/>
    <col min="5" max="6" width="18.7109375" hidden="1" customWidth="1"/>
    <col min="7" max="7" width="18.7109375" customWidth="1"/>
    <col min="8" max="8" width="37.42578125" customWidth="1"/>
  </cols>
  <sheetData>
    <row r="2" spans="1:13" ht="15.75" x14ac:dyDescent="0.25">
      <c r="A2" s="1" t="s">
        <v>12</v>
      </c>
      <c r="B2" s="10" t="s">
        <v>12</v>
      </c>
      <c r="C2" s="10"/>
      <c r="D2" s="9" t="s">
        <v>12</v>
      </c>
    </row>
    <row r="3" spans="1:13" x14ac:dyDescent="0.25">
      <c r="A3" s="12" t="s">
        <v>37</v>
      </c>
      <c r="B3" s="11" t="s">
        <v>12</v>
      </c>
      <c r="C3" s="9" t="s">
        <v>46</v>
      </c>
      <c r="D3" s="9" t="s">
        <v>47</v>
      </c>
      <c r="G3" s="9" t="s">
        <v>47</v>
      </c>
      <c r="H3" s="9" t="s">
        <v>50</v>
      </c>
    </row>
    <row r="4" spans="1:13" x14ac:dyDescent="0.25">
      <c r="B4" s="3"/>
      <c r="C4" s="2" t="s">
        <v>43</v>
      </c>
      <c r="D4" s="2" t="s">
        <v>54</v>
      </c>
      <c r="G4" s="2" t="s">
        <v>55</v>
      </c>
      <c r="H4" s="2"/>
    </row>
    <row r="5" spans="1:13" x14ac:dyDescent="0.25">
      <c r="A5" s="6" t="s">
        <v>11</v>
      </c>
      <c r="B5" s="6" t="s">
        <v>11</v>
      </c>
      <c r="D5" s="6" t="s">
        <v>12</v>
      </c>
    </row>
    <row r="6" spans="1:13" ht="15.75" x14ac:dyDescent="0.25">
      <c r="A6" s="21" t="s">
        <v>0</v>
      </c>
      <c r="B6" s="22">
        <v>146071.76999999999</v>
      </c>
      <c r="C6" s="23">
        <v>210000</v>
      </c>
      <c r="D6" s="24">
        <v>105000</v>
      </c>
      <c r="E6" s="25"/>
      <c r="F6" s="25"/>
      <c r="G6" s="24">
        <v>106489.73</v>
      </c>
      <c r="H6" s="26" t="s">
        <v>32</v>
      </c>
    </row>
    <row r="7" spans="1:13" x14ac:dyDescent="0.25">
      <c r="A7" s="21" t="s">
        <v>1</v>
      </c>
      <c r="B7" s="22">
        <v>300</v>
      </c>
      <c r="C7" s="23">
        <v>500</v>
      </c>
      <c r="D7" s="23">
        <v>250</v>
      </c>
      <c r="E7" s="21"/>
      <c r="F7" s="21"/>
      <c r="G7" s="23">
        <v>135</v>
      </c>
      <c r="H7" s="22"/>
    </row>
    <row r="8" spans="1:13" x14ac:dyDescent="0.25">
      <c r="A8" s="21" t="s">
        <v>2</v>
      </c>
      <c r="B8" s="22">
        <v>2385</v>
      </c>
      <c r="C8" s="23">
        <v>1530</v>
      </c>
      <c r="D8" s="23">
        <v>1530</v>
      </c>
      <c r="E8" s="21"/>
      <c r="F8" s="21"/>
      <c r="G8" s="23">
        <v>1340</v>
      </c>
      <c r="H8" s="22"/>
    </row>
    <row r="9" spans="1:13" x14ac:dyDescent="0.25">
      <c r="A9" s="21" t="s">
        <v>21</v>
      </c>
      <c r="B9" s="22">
        <v>371.41</v>
      </c>
      <c r="C9" s="23">
        <v>3227</v>
      </c>
      <c r="D9" s="23">
        <v>1613.5</v>
      </c>
      <c r="E9" s="21"/>
      <c r="F9" s="21"/>
      <c r="G9" s="23">
        <v>3097.06</v>
      </c>
      <c r="H9" s="22"/>
    </row>
    <row r="10" spans="1:13" ht="15.75" x14ac:dyDescent="0.25">
      <c r="A10" s="21" t="s">
        <v>3</v>
      </c>
      <c r="B10" s="22">
        <v>6791.06</v>
      </c>
      <c r="C10" s="23">
        <v>0</v>
      </c>
      <c r="D10" s="23">
        <v>0</v>
      </c>
      <c r="E10" s="21"/>
      <c r="F10" s="21"/>
      <c r="G10" s="24">
        <v>1031.8800000000001</v>
      </c>
      <c r="H10" s="27" t="s">
        <v>51</v>
      </c>
      <c r="I10" s="13"/>
    </row>
    <row r="11" spans="1:13" ht="15.75" x14ac:dyDescent="0.25">
      <c r="A11" s="21" t="s">
        <v>27</v>
      </c>
      <c r="B11" s="22">
        <v>21739.06</v>
      </c>
      <c r="C11" s="23">
        <v>2500</v>
      </c>
      <c r="D11" s="23">
        <v>2500</v>
      </c>
      <c r="E11" s="21"/>
      <c r="F11" s="21"/>
      <c r="G11" s="23">
        <v>8189</v>
      </c>
      <c r="H11" s="28" t="s">
        <v>56</v>
      </c>
    </row>
    <row r="12" spans="1:13" x14ac:dyDescent="0.25">
      <c r="A12" s="21" t="s">
        <v>36</v>
      </c>
      <c r="B12" s="22">
        <v>9386.67</v>
      </c>
      <c r="C12" s="23">
        <v>33758.92</v>
      </c>
      <c r="D12" s="24">
        <v>16879.46</v>
      </c>
      <c r="E12" s="25"/>
      <c r="F12" s="25"/>
      <c r="G12" s="24">
        <v>22259.69</v>
      </c>
      <c r="H12" s="22"/>
    </row>
    <row r="13" spans="1:13" x14ac:dyDescent="0.25">
      <c r="A13" s="21" t="s">
        <v>39</v>
      </c>
      <c r="B13" s="22">
        <v>5769.14</v>
      </c>
      <c r="C13" s="23">
        <v>7700</v>
      </c>
      <c r="D13" s="24">
        <v>3850</v>
      </c>
      <c r="E13" s="25"/>
      <c r="F13" s="25"/>
      <c r="G13" s="24">
        <v>1982</v>
      </c>
      <c r="H13" s="22"/>
    </row>
    <row r="14" spans="1:13" x14ac:dyDescent="0.25">
      <c r="A14" s="21" t="s">
        <v>22</v>
      </c>
      <c r="B14" s="22"/>
      <c r="C14" s="23">
        <v>91679.03</v>
      </c>
      <c r="D14" s="24">
        <v>45839.519999999997</v>
      </c>
      <c r="E14" s="25"/>
      <c r="F14" s="25"/>
      <c r="G14" s="24">
        <v>56784</v>
      </c>
      <c r="H14" s="22"/>
    </row>
    <row r="15" spans="1:13" ht="15.75" x14ac:dyDescent="0.25">
      <c r="A15" s="21" t="s">
        <v>29</v>
      </c>
      <c r="B15" s="22"/>
      <c r="C15" s="23">
        <v>0</v>
      </c>
      <c r="D15" s="23">
        <v>0</v>
      </c>
      <c r="E15" s="21"/>
      <c r="F15" s="21"/>
      <c r="G15" s="23">
        <v>1352</v>
      </c>
      <c r="H15" s="28" t="s">
        <v>52</v>
      </c>
      <c r="I15" s="15"/>
      <c r="J15" s="15"/>
      <c r="K15" s="15"/>
      <c r="L15" s="15"/>
      <c r="M15" s="15"/>
    </row>
    <row r="16" spans="1:13" x14ac:dyDescent="0.25">
      <c r="A16" s="21" t="s">
        <v>28</v>
      </c>
      <c r="B16" s="22"/>
      <c r="C16" s="22"/>
      <c r="D16" s="22"/>
      <c r="E16" s="21"/>
      <c r="F16" s="21"/>
      <c r="G16" s="22" t="s">
        <v>12</v>
      </c>
      <c r="H16" s="22"/>
      <c r="I16" s="4"/>
    </row>
    <row r="17" spans="1:9" ht="15.75" thickBot="1" x14ac:dyDescent="0.3">
      <c r="A17" s="21"/>
      <c r="B17" s="22"/>
      <c r="C17" s="39"/>
      <c r="D17" s="40"/>
      <c r="E17" s="39"/>
      <c r="F17" s="39"/>
      <c r="G17" s="39"/>
      <c r="H17" s="22" t="s">
        <v>12</v>
      </c>
    </row>
    <row r="18" spans="1:9" ht="16.5" thickBot="1" x14ac:dyDescent="0.3">
      <c r="A18" s="36" t="s">
        <v>4</v>
      </c>
      <c r="B18" s="37">
        <f>SUM(B6:B13)</f>
        <v>192814.11000000002</v>
      </c>
      <c r="C18" s="43">
        <f>SUM(C6:C16)</f>
        <v>350894.94999999995</v>
      </c>
      <c r="D18" s="45">
        <f>SUM(D6:D15)</f>
        <v>177462.47999999998</v>
      </c>
      <c r="E18" s="44"/>
      <c r="F18" s="41"/>
      <c r="G18" s="42">
        <f>SUM(G6:G16)</f>
        <v>202660.36</v>
      </c>
      <c r="H18" s="38"/>
    </row>
    <row r="19" spans="1:9" ht="15.75" x14ac:dyDescent="0.25">
      <c r="A19" s="1"/>
      <c r="B19" s="5"/>
      <c r="C19" s="19"/>
      <c r="D19" s="19"/>
      <c r="E19" s="18"/>
      <c r="F19" s="18"/>
      <c r="G19" s="19"/>
      <c r="H19" s="8"/>
    </row>
    <row r="20" spans="1:9" x14ac:dyDescent="0.25">
      <c r="A20" s="7" t="s">
        <v>13</v>
      </c>
      <c r="B20" s="7" t="s">
        <v>13</v>
      </c>
      <c r="C20" s="18"/>
      <c r="D20" s="20" t="s">
        <v>12</v>
      </c>
      <c r="E20" s="18"/>
      <c r="F20" s="18"/>
      <c r="G20" s="18"/>
    </row>
    <row r="21" spans="1:9" x14ac:dyDescent="0.25">
      <c r="A21" s="21" t="s">
        <v>9</v>
      </c>
      <c r="B21" s="22">
        <v>16548</v>
      </c>
      <c r="C21" s="23">
        <v>23921.040000000001</v>
      </c>
      <c r="D21" s="23">
        <v>11960.52</v>
      </c>
      <c r="E21" s="29"/>
      <c r="F21" s="29"/>
      <c r="G21" s="23">
        <v>11960.52</v>
      </c>
      <c r="H21" s="30"/>
    </row>
    <row r="22" spans="1:9" ht="15.75" x14ac:dyDescent="0.25">
      <c r="A22" s="21" t="s">
        <v>7</v>
      </c>
      <c r="B22" s="22">
        <v>27196.29</v>
      </c>
      <c r="C22" s="23">
        <v>47482.2</v>
      </c>
      <c r="D22" s="24">
        <v>23741.1</v>
      </c>
      <c r="E22" s="31"/>
      <c r="F22" s="31"/>
      <c r="G22" s="24">
        <v>26365.29</v>
      </c>
      <c r="H22" s="26" t="s">
        <v>42</v>
      </c>
    </row>
    <row r="23" spans="1:9" x14ac:dyDescent="0.25">
      <c r="A23" s="21" t="s">
        <v>40</v>
      </c>
      <c r="B23" s="22">
        <v>2225.1799999999998</v>
      </c>
      <c r="C23" s="23">
        <v>3750</v>
      </c>
      <c r="D23" s="23">
        <v>2000</v>
      </c>
      <c r="E23" s="29"/>
      <c r="F23" s="29"/>
      <c r="G23" s="23">
        <v>404.49</v>
      </c>
      <c r="H23" s="30"/>
    </row>
    <row r="24" spans="1:9" x14ac:dyDescent="0.25">
      <c r="A24" s="21" t="s">
        <v>14</v>
      </c>
      <c r="B24" s="22" t="e">
        <f>SUM(E24)</f>
        <v>#REF!</v>
      </c>
      <c r="C24" s="23">
        <v>101381.12</v>
      </c>
      <c r="D24" s="23">
        <v>50690.559999999998</v>
      </c>
      <c r="E24" s="23" t="e">
        <f>SUM(#REF!)</f>
        <v>#REF!</v>
      </c>
      <c r="F24" s="23" t="e">
        <f>SUM(#REF!)</f>
        <v>#REF!</v>
      </c>
      <c r="G24" s="23">
        <v>50376.95</v>
      </c>
      <c r="H24" s="30"/>
    </row>
    <row r="25" spans="1:9" x14ac:dyDescent="0.25">
      <c r="A25" s="21" t="s">
        <v>38</v>
      </c>
      <c r="B25" s="22"/>
      <c r="C25" s="23" t="s">
        <v>12</v>
      </c>
      <c r="D25" s="23"/>
      <c r="E25" s="23"/>
      <c r="F25" s="23"/>
      <c r="G25" s="23"/>
      <c r="H25" s="30"/>
    </row>
    <row r="26" spans="1:9" x14ac:dyDescent="0.25">
      <c r="A26" s="21" t="s">
        <v>18</v>
      </c>
      <c r="B26" s="22"/>
      <c r="C26" s="23" t="s">
        <v>12</v>
      </c>
      <c r="D26" s="23"/>
      <c r="E26" s="23"/>
      <c r="F26" s="23"/>
      <c r="G26" s="23"/>
      <c r="H26" s="30"/>
    </row>
    <row r="27" spans="1:9" x14ac:dyDescent="0.25">
      <c r="A27" s="21" t="s">
        <v>44</v>
      </c>
      <c r="B27" s="22">
        <v>1892.65</v>
      </c>
      <c r="C27" s="23">
        <v>1000</v>
      </c>
      <c r="D27" s="23">
        <v>500</v>
      </c>
      <c r="E27" s="29"/>
      <c r="F27" s="29"/>
      <c r="G27" s="23">
        <v>370</v>
      </c>
      <c r="H27" s="30"/>
    </row>
    <row r="28" spans="1:9" x14ac:dyDescent="0.25">
      <c r="A28" s="21" t="s">
        <v>8</v>
      </c>
      <c r="B28" s="22">
        <v>558</v>
      </c>
      <c r="C28" s="23">
        <v>922.36</v>
      </c>
      <c r="D28" s="23">
        <v>461.18</v>
      </c>
      <c r="E28" s="29"/>
      <c r="F28" s="29"/>
      <c r="G28" s="23">
        <v>691.77</v>
      </c>
      <c r="H28" s="30"/>
    </row>
    <row r="29" spans="1:9" x14ac:dyDescent="0.25">
      <c r="A29" s="21" t="s">
        <v>23</v>
      </c>
      <c r="B29" s="22">
        <v>13428</v>
      </c>
      <c r="C29" s="23">
        <v>17256</v>
      </c>
      <c r="D29" s="24">
        <v>8628</v>
      </c>
      <c r="E29" s="29"/>
      <c r="F29" s="29"/>
      <c r="G29" s="23">
        <v>8499.5</v>
      </c>
      <c r="H29" s="30"/>
    </row>
    <row r="30" spans="1:9" x14ac:dyDescent="0.25">
      <c r="A30" s="21" t="s">
        <v>17</v>
      </c>
      <c r="B30" s="22">
        <v>8786.02</v>
      </c>
      <c r="C30" s="23">
        <v>16500</v>
      </c>
      <c r="D30" s="24">
        <v>8250</v>
      </c>
      <c r="E30" s="29"/>
      <c r="F30" s="29"/>
      <c r="G30" s="23">
        <v>7309</v>
      </c>
      <c r="H30" s="30"/>
    </row>
    <row r="31" spans="1:9" x14ac:dyDescent="0.25">
      <c r="A31" s="21" t="s">
        <v>16</v>
      </c>
      <c r="B31" s="22">
        <v>1208.3</v>
      </c>
      <c r="C31" s="23">
        <v>3000</v>
      </c>
      <c r="D31" s="24">
        <v>1500</v>
      </c>
      <c r="E31" s="29"/>
      <c r="F31" s="29"/>
      <c r="G31" s="23">
        <v>1578.75</v>
      </c>
      <c r="H31" s="30"/>
    </row>
    <row r="32" spans="1:9" x14ac:dyDescent="0.25">
      <c r="A32" s="21" t="s">
        <v>48</v>
      </c>
      <c r="B32" s="22">
        <v>14780.06</v>
      </c>
      <c r="C32" s="23">
        <v>10400</v>
      </c>
      <c r="D32" s="32">
        <v>5657.13</v>
      </c>
      <c r="E32" s="33"/>
      <c r="F32" s="33"/>
      <c r="G32" s="32">
        <v>4532.62</v>
      </c>
      <c r="H32" s="30" t="s">
        <v>12</v>
      </c>
      <c r="I32" t="s">
        <v>12</v>
      </c>
    </row>
    <row r="33" spans="1:9" x14ac:dyDescent="0.25">
      <c r="A33" s="21" t="s">
        <v>26</v>
      </c>
      <c r="B33" s="22"/>
      <c r="C33" s="23">
        <v>3500</v>
      </c>
      <c r="D33" s="32">
        <v>1750</v>
      </c>
      <c r="E33" s="33"/>
      <c r="F33" s="33"/>
      <c r="G33" s="32">
        <v>2375</v>
      </c>
      <c r="H33" s="30"/>
    </row>
    <row r="34" spans="1:9" x14ac:dyDescent="0.25">
      <c r="A34" s="21" t="s">
        <v>31</v>
      </c>
      <c r="B34" s="22">
        <v>3305.03</v>
      </c>
      <c r="C34" s="23">
        <v>3200</v>
      </c>
      <c r="D34" s="32">
        <v>1600</v>
      </c>
      <c r="E34" s="33"/>
      <c r="F34" s="33"/>
      <c r="G34" s="32">
        <v>1298.1500000000001</v>
      </c>
      <c r="H34" s="30"/>
    </row>
    <row r="35" spans="1:9" ht="15.75" x14ac:dyDescent="0.25">
      <c r="A35" s="21" t="s">
        <v>45</v>
      </c>
      <c r="B35" s="22">
        <v>3252.74</v>
      </c>
      <c r="C35" s="23">
        <v>4850</v>
      </c>
      <c r="D35" s="32">
        <v>2425</v>
      </c>
      <c r="E35" s="33"/>
      <c r="F35" s="33"/>
      <c r="G35" s="32">
        <v>2401.09</v>
      </c>
      <c r="H35" s="34" t="s">
        <v>41</v>
      </c>
    </row>
    <row r="36" spans="1:9" x14ac:dyDescent="0.25">
      <c r="A36" s="21" t="s">
        <v>35</v>
      </c>
      <c r="B36" s="22">
        <v>3164.27</v>
      </c>
      <c r="C36" s="23">
        <v>4800</v>
      </c>
      <c r="D36" s="32">
        <v>2400</v>
      </c>
      <c r="E36" s="33"/>
      <c r="F36" s="33"/>
      <c r="G36" s="32">
        <v>1152.42</v>
      </c>
      <c r="H36" s="30"/>
    </row>
    <row r="37" spans="1:9" x14ac:dyDescent="0.25">
      <c r="A37" s="21" t="s">
        <v>19</v>
      </c>
      <c r="B37" s="22"/>
      <c r="C37" s="23">
        <v>1000</v>
      </c>
      <c r="D37" s="32">
        <v>500</v>
      </c>
      <c r="E37" s="33"/>
      <c r="F37" s="33"/>
      <c r="G37" s="32">
        <v>206</v>
      </c>
      <c r="H37" s="30"/>
    </row>
    <row r="38" spans="1:9" x14ac:dyDescent="0.25">
      <c r="A38" s="21" t="s">
        <v>30</v>
      </c>
      <c r="B38" s="22">
        <v>808.7</v>
      </c>
      <c r="C38" s="23">
        <v>900</v>
      </c>
      <c r="D38" s="23">
        <v>450</v>
      </c>
      <c r="E38" s="29"/>
      <c r="F38" s="29"/>
      <c r="G38" s="23">
        <v>438.78</v>
      </c>
      <c r="H38" s="30"/>
    </row>
    <row r="39" spans="1:9" x14ac:dyDescent="0.25">
      <c r="A39" s="21" t="s">
        <v>20</v>
      </c>
      <c r="B39" s="22"/>
      <c r="C39" s="23">
        <v>500</v>
      </c>
      <c r="D39" s="23">
        <v>250</v>
      </c>
      <c r="E39" s="29"/>
      <c r="F39" s="29"/>
      <c r="G39" s="23">
        <v>581.21</v>
      </c>
      <c r="H39" s="30"/>
    </row>
    <row r="40" spans="1:9" x14ac:dyDescent="0.25">
      <c r="A40" s="21" t="s">
        <v>5</v>
      </c>
      <c r="B40" s="35">
        <v>-686.04</v>
      </c>
      <c r="C40" s="23">
        <v>1296</v>
      </c>
      <c r="D40" s="23">
        <v>648</v>
      </c>
      <c r="E40" s="29"/>
      <c r="F40" s="29"/>
      <c r="G40" s="23">
        <v>1143.6600000000001</v>
      </c>
      <c r="H40" s="30"/>
    </row>
    <row r="41" spans="1:9" x14ac:dyDescent="0.25">
      <c r="A41" s="21" t="s">
        <v>6</v>
      </c>
      <c r="B41" s="22">
        <v>17482.11</v>
      </c>
      <c r="C41" s="23">
        <v>2500</v>
      </c>
      <c r="D41" s="23">
        <v>1250</v>
      </c>
      <c r="E41" s="29"/>
      <c r="F41" s="29"/>
      <c r="G41" s="23">
        <v>4259.8500000000004</v>
      </c>
      <c r="H41" s="30"/>
    </row>
    <row r="42" spans="1:9" x14ac:dyDescent="0.25">
      <c r="A42" s="21" t="s">
        <v>34</v>
      </c>
      <c r="B42" s="22">
        <v>5732.62</v>
      </c>
      <c r="C42" s="23">
        <v>10000</v>
      </c>
      <c r="D42" s="24">
        <v>5000</v>
      </c>
      <c r="E42" s="31"/>
      <c r="F42" s="31"/>
      <c r="G42" s="24">
        <v>13787.18</v>
      </c>
      <c r="H42" s="30"/>
    </row>
    <row r="43" spans="1:9" x14ac:dyDescent="0.25">
      <c r="A43" s="21" t="s">
        <v>15</v>
      </c>
      <c r="B43" s="22">
        <v>833</v>
      </c>
      <c r="C43" s="23">
        <v>700</v>
      </c>
      <c r="D43" s="23">
        <v>350</v>
      </c>
      <c r="E43" s="29"/>
      <c r="F43" s="29"/>
      <c r="G43" s="23">
        <v>0</v>
      </c>
      <c r="H43" s="30"/>
    </row>
    <row r="44" spans="1:9" x14ac:dyDescent="0.25">
      <c r="A44" s="21" t="s">
        <v>29</v>
      </c>
      <c r="B44" s="22"/>
      <c r="C44" s="23" t="s">
        <v>12</v>
      </c>
      <c r="D44" s="23"/>
      <c r="E44" s="29"/>
      <c r="F44" s="29"/>
      <c r="G44" s="23" t="s">
        <v>12</v>
      </c>
      <c r="H44" s="22"/>
      <c r="I44" s="4"/>
    </row>
    <row r="45" spans="1:9" x14ac:dyDescent="0.25">
      <c r="A45" s="21" t="s">
        <v>28</v>
      </c>
      <c r="B45" s="22"/>
      <c r="C45" s="23" t="s">
        <v>12</v>
      </c>
      <c r="D45" s="23"/>
      <c r="E45" s="29"/>
      <c r="F45" s="29"/>
      <c r="G45" s="23" t="s">
        <v>12</v>
      </c>
      <c r="H45" s="22"/>
      <c r="I45" s="4"/>
    </row>
    <row r="46" spans="1:9" x14ac:dyDescent="0.25">
      <c r="A46" s="21" t="s">
        <v>24</v>
      </c>
      <c r="B46" s="22"/>
      <c r="C46" s="23">
        <v>79835.53</v>
      </c>
      <c r="D46" s="23">
        <v>53223.69</v>
      </c>
      <c r="E46" s="29"/>
      <c r="F46" s="29"/>
      <c r="G46" s="23">
        <v>62538.080000000002</v>
      </c>
      <c r="H46" s="30"/>
    </row>
    <row r="47" spans="1:9" x14ac:dyDescent="0.25">
      <c r="A47" s="21" t="s">
        <v>25</v>
      </c>
      <c r="B47" s="22"/>
      <c r="C47" s="23">
        <v>1547.68</v>
      </c>
      <c r="D47" s="23">
        <v>1031.79</v>
      </c>
      <c r="E47" s="29"/>
      <c r="F47" s="29"/>
      <c r="G47" s="23">
        <v>1444.78</v>
      </c>
      <c r="H47" s="30"/>
    </row>
    <row r="48" spans="1:9" ht="15.75" thickBot="1" x14ac:dyDescent="0.3">
      <c r="A48" s="21"/>
      <c r="B48" s="22"/>
      <c r="C48" s="46" t="s">
        <v>12</v>
      </c>
      <c r="D48" s="46"/>
      <c r="E48" s="29"/>
      <c r="F48" s="29"/>
      <c r="G48" s="46" t="s">
        <v>12</v>
      </c>
      <c r="H48" s="22" t="s">
        <v>12</v>
      </c>
    </row>
    <row r="49" spans="1:9" ht="16.5" thickBot="1" x14ac:dyDescent="0.3">
      <c r="A49" s="36" t="s">
        <v>10</v>
      </c>
      <c r="B49" s="37" t="e">
        <f>SUM(B21:B43)</f>
        <v>#REF!</v>
      </c>
      <c r="C49" s="45">
        <f>SUM(C21:C47)</f>
        <v>340241.93</v>
      </c>
      <c r="D49" s="45">
        <f>SUM(D21:D47)</f>
        <v>184266.97</v>
      </c>
      <c r="E49" s="47"/>
      <c r="F49" s="48"/>
      <c r="G49" s="45">
        <f>SUM(G21:G48)</f>
        <v>203715.09</v>
      </c>
      <c r="H49" s="38"/>
      <c r="I49" t="s">
        <v>12</v>
      </c>
    </row>
    <row r="50" spans="1:9" x14ac:dyDescent="0.25">
      <c r="H50" s="4" t="s">
        <v>12</v>
      </c>
    </row>
    <row r="51" spans="1:9" ht="16.5" customHeight="1" x14ac:dyDescent="0.25">
      <c r="A51" s="16" t="s">
        <v>33</v>
      </c>
      <c r="B51" s="16"/>
      <c r="C51" s="16"/>
      <c r="D51" s="16"/>
      <c r="E51" s="16"/>
      <c r="F51" s="16"/>
      <c r="G51" s="16"/>
      <c r="H51" s="16"/>
    </row>
    <row r="52" spans="1:9" ht="16.5" customHeight="1" x14ac:dyDescent="0.25">
      <c r="A52" s="16" t="s">
        <v>49</v>
      </c>
      <c r="B52" s="16"/>
      <c r="C52" s="16"/>
      <c r="D52" s="16"/>
      <c r="E52" s="16"/>
      <c r="F52" s="16"/>
      <c r="G52" s="16"/>
      <c r="H52" s="16"/>
    </row>
    <row r="53" spans="1:9" ht="16.5" customHeight="1" x14ac:dyDescent="0.25">
      <c r="A53" s="17" t="s">
        <v>53</v>
      </c>
      <c r="B53" s="17"/>
      <c r="C53" s="17"/>
      <c r="D53" s="17"/>
      <c r="E53" s="17"/>
      <c r="F53" s="17"/>
      <c r="G53" s="17"/>
      <c r="H53" s="17"/>
    </row>
    <row r="54" spans="1:9" ht="23.25" customHeight="1" x14ac:dyDescent="0.25">
      <c r="A54" s="14"/>
      <c r="B54" s="14"/>
      <c r="C54" s="14"/>
      <c r="D54" s="14"/>
      <c r="E54" s="14"/>
      <c r="F54" s="14"/>
      <c r="G54" s="14"/>
      <c r="H54" s="14"/>
    </row>
  </sheetData>
  <mergeCells count="5">
    <mergeCell ref="A54:H54"/>
    <mergeCell ref="A53:H53"/>
    <mergeCell ref="A51:H51"/>
    <mergeCell ref="I15:M15"/>
    <mergeCell ref="A52:H52"/>
  </mergeCells>
  <printOptions horizontalCentered="1"/>
  <pageMargins left="0.7" right="0.7" top="0.25" bottom="0.25" header="0.3" footer="0.3"/>
  <pageSetup scale="71" fitToWidth="0" orientation="landscape" r:id="rId1"/>
  <headerFooter>
    <oddHeader xml:space="preserve">&amp;C&amp;"-,Bold"&amp;20St. Alphonsus Parish &amp;"-,Bold Italic"Midyear&amp;"-,Bold" Financials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St. Alphonsus</cp:lastModifiedBy>
  <cp:lastPrinted>2022-01-19T16:35:52Z</cp:lastPrinted>
  <dcterms:created xsi:type="dcterms:W3CDTF">2011-07-26T00:18:26Z</dcterms:created>
  <dcterms:modified xsi:type="dcterms:W3CDTF">2022-01-19T16:36:22Z</dcterms:modified>
</cp:coreProperties>
</file>